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5" windowHeight="11010" activeTab="0"/>
  </bookViews>
  <sheets>
    <sheet name="FBA" sheetId="1" r:id="rId1"/>
  </sheets>
  <definedNames>
    <definedName name="_xlnm.Print_Area" localSheetId="0">'FBA'!$A$1:$G$102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<sst xmlns="http://schemas.openxmlformats.org/spreadsheetml/2006/main" count="174" uniqueCount="141">
  <si>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</si>
  <si>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</si>
  <si>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</si>
  <si>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</si>
  <si>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</si>
  <si>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</si>
  <si>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</si>
  <si>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</si>
  <si>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</si>
  <si>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</si>
  <si>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</si>
  <si>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</si>
  <si>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</si>
  <si>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</si>
  <si>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</si>
  <si>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</si>
  <si>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</si>
  <si>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</si>
  <si>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</si>
  <si>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</si>
  <si>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</si>
  <si>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</si>
  <si>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</si>
  <si>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</si>
  <si>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</si>
  <si>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</si>
  <si>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</si>
  <si>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</si>
  <si>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</si>
  <si>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</si>
  <si>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</si>
  <si>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</si>
  <si>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</si>
  <si>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</si>
  <si>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</si>
  <si>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</si>
  <si>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</si>
  <si>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</si>
  <si>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</si>
  <si>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</si>
  <si>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</si>
  <si>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</si>
  <si>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</si>
  <si>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</si>
  <si>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</si>
  <si>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</si>
  <si>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</si>
  <si>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</si>
  <si>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</si>
  <si>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</si>
  <si>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</si>
  <si>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</si>
  <si>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</si>
  <si>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</si>
  <si>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</si>
  <si>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</si>
  <si>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</si>
  <si>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</si>
  <si>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</si>
  <si>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</si>
  <si>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</si>
  <si>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</si>
  <si>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</si>
  <si>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</si>
  <si>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</si>
  <si>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</si>
  <si>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</si>
  <si>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</si>
  <si>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</si>
  <si>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</si>
  <si>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</si>
  <si>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</si>
  <si>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</si>
  <si>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</si>
  <si>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</si>
  <si>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</si>
  <si>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</si>
  <si>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</si>
  <si>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</si>
  <si>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</si>
  <si>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</si>
  <si>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</si>
  <si>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</si>
  <si>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</si>
  <si>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</si>
  <si>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</si>
  <si>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</si>
  <si>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</si>
  <si>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</si>
  <si>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</si>
  <si>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</si>
  <si>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</si>
  <si>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</si>
  <si>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</si>
  <si>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</si>
  <si>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</si>
  <si>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</si>
  <si>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</si>
  <si>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</si>
  <si>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</si>
  <si>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</si>
  <si>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</si>
  <si>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</si>
  <si>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</si>
  <si>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</si>
  <si>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</si>
  <si>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</si>
  <si>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</si>
  <si>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</si>
  <si>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</si>
  <si>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</si>
  <si>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</si>
  <si>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</si>
  <si>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</si>
  <si>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</si>
  <si>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</si>
  <si>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</si>
  <si>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</si>
  <si>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</si>
  <si>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</si>
  <si>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</si>
  <si>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</si>
  <si>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</si>
  <si>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</si>
  <si>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</si>
  <si>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</si>
  <si>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</si>
  <si>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</si>
  <si>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</si>
  <si>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</si>
  <si>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</si>
  <si>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</si>
  <si>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Panevėžio pedagogų švietimo centras</t>
  </si>
  <si>
    <t>195473036 , Topolių al.12 , Panevėžys</t>
  </si>
  <si>
    <t>Pateikimo valiuta ir tikslumas: Eurais</t>
  </si>
  <si>
    <t>Buhalterė</t>
  </si>
  <si>
    <t>Violeta Šipelienė</t>
  </si>
  <si>
    <t>Asta Malčiauskienė</t>
  </si>
  <si>
    <t>Direktorė</t>
  </si>
  <si>
    <t>PAGAL 2018 M.  Kovo 31 D. DUOMENIS</t>
  </si>
  <si>
    <t>2018  gegužės 28   Nr. IS- 125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</si>
</sst>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showGridLines="0" tabSelected="1" view="pageBreakPreview" zoomScaleSheetLayoutView="100" zoomScalePageLayoutView="0" workbookViewId="0" topLeftCell="A70">
      <selection activeCell="F92" sqref="F9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2"/>
      <c r="B1" s="45"/>
      <c r="C1" s="45"/>
      <c r="D1" s="45"/>
      <c r="E1" s="83"/>
      <c r="F1" s="82"/>
      <c r="G1" s="82"/>
    </row>
    <row r="2" spans="5:7" ht="12.75">
      <c r="E2" s="120" t="s">
        <v>93</v>
      </c>
      <c r="F2" s="121"/>
      <c r="G2" s="121"/>
    </row>
    <row r="3" spans="5:7" ht="12.75">
      <c r="E3" s="122" t="s">
        <v>110</v>
      </c>
      <c r="F3" s="123"/>
      <c r="G3" s="123"/>
    </row>
    <row r="5" spans="1:7" ht="12.75">
      <c r="A5" s="114" t="s">
        <v>92</v>
      </c>
      <c r="B5" s="115"/>
      <c r="C5" s="115"/>
      <c r="D5" s="115"/>
      <c r="E5" s="115"/>
      <c r="F5" s="125"/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17" t="s">
        <v>132</v>
      </c>
      <c r="B7" s="124"/>
      <c r="C7" s="124"/>
      <c r="D7" s="124"/>
      <c r="E7" s="124"/>
      <c r="F7" s="125"/>
      <c r="G7" s="125"/>
    </row>
    <row r="8" spans="1:7" ht="12.75">
      <c r="A8" s="117" t="s">
        <v>111</v>
      </c>
      <c r="B8" s="124"/>
      <c r="C8" s="124"/>
      <c r="D8" s="124"/>
      <c r="E8" s="124"/>
      <c r="F8" s="125"/>
      <c r="G8" s="125"/>
    </row>
    <row r="9" spans="1:9" ht="12.75" customHeight="1">
      <c r="A9" s="99" t="s">
        <v>133</v>
      </c>
      <c r="B9" s="99"/>
      <c r="C9" s="99"/>
      <c r="D9" s="99"/>
      <c r="E9" s="99"/>
      <c r="F9" s="99"/>
      <c r="G9" s="99"/>
      <c r="H9" s="95"/>
      <c r="I9" s="95"/>
    </row>
    <row r="10" spans="1:7" ht="12.75">
      <c r="A10" s="104" t="s">
        <v>112</v>
      </c>
      <c r="B10" s="102"/>
      <c r="C10" s="102"/>
      <c r="D10" s="102"/>
      <c r="E10" s="102"/>
      <c r="F10" s="113"/>
      <c r="G10" s="113"/>
    </row>
    <row r="11" spans="1:7" ht="12.75">
      <c r="A11" s="113"/>
      <c r="B11" s="113"/>
      <c r="C11" s="113"/>
      <c r="D11" s="113"/>
      <c r="E11" s="113"/>
      <c r="F11" s="113"/>
      <c r="G11" s="113"/>
    </row>
    <row r="12" spans="1:5" ht="12.75">
      <c r="A12" s="134"/>
      <c r="B12" s="125"/>
      <c r="C12" s="125"/>
      <c r="D12" s="125"/>
      <c r="E12" s="125"/>
    </row>
    <row r="13" spans="1:7" ht="12.75">
      <c r="A13" s="114" t="s">
        <v>0</v>
      </c>
      <c r="B13" s="115"/>
      <c r="C13" s="115"/>
      <c r="D13" s="115"/>
      <c r="E13" s="115"/>
      <c r="F13" s="116"/>
      <c r="G13" s="116"/>
    </row>
    <row r="14" spans="1:7" ht="12.75">
      <c r="A14" s="114" t="s">
        <v>139</v>
      </c>
      <c r="B14" s="115"/>
      <c r="C14" s="115"/>
      <c r="D14" s="115"/>
      <c r="E14" s="115"/>
      <c r="F14" s="116"/>
      <c r="G14" s="116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7" t="s">
        <v>140</v>
      </c>
      <c r="B16" s="118"/>
      <c r="C16" s="118"/>
      <c r="D16" s="118"/>
      <c r="E16" s="118"/>
      <c r="F16" s="119"/>
      <c r="G16" s="119"/>
    </row>
    <row r="17" spans="1:7" ht="12.75">
      <c r="A17" s="117" t="s">
        <v>1</v>
      </c>
      <c r="B17" s="117"/>
      <c r="C17" s="117"/>
      <c r="D17" s="117"/>
      <c r="E17" s="117"/>
      <c r="F17" s="119"/>
      <c r="G17" s="119"/>
    </row>
    <row r="18" spans="1:9" ht="12.75" customHeight="1">
      <c r="A18" s="100" t="s">
        <v>134</v>
      </c>
      <c r="B18" s="100"/>
      <c r="C18" s="100"/>
      <c r="D18" s="100"/>
      <c r="E18" s="100"/>
      <c r="F18" s="100"/>
      <c r="G18" s="100"/>
      <c r="H18" s="95"/>
      <c r="I18" s="95"/>
    </row>
    <row r="19" spans="1:7" ht="67.5" customHeight="1">
      <c r="A19" s="3" t="s">
        <v>2</v>
      </c>
      <c r="B19" s="105" t="s">
        <v>3</v>
      </c>
      <c r="C19" s="106"/>
      <c r="D19" s="107"/>
      <c r="E19" s="2" t="s">
        <v>4</v>
      </c>
      <c r="F19" s="1" t="s">
        <v>5</v>
      </c>
      <c r="G19" s="1" t="s">
        <v>6</v>
      </c>
    </row>
    <row r="20" spans="1:7" s="12" customFormat="1" ht="15.75" customHeight="1">
      <c r="A20" s="1" t="s">
        <v>7</v>
      </c>
      <c r="B20" s="13" t="s">
        <v>8</v>
      </c>
      <c r="C20" s="34"/>
      <c r="D20" s="14"/>
      <c r="E20" s="5"/>
      <c r="F20" s="15">
        <f>F21+F27+F38+F39</f>
        <v>47788.869999999995</v>
      </c>
      <c r="G20" s="15">
        <f>G21+G27+G38+G39</f>
        <v>48326.810000000005</v>
      </c>
    </row>
    <row r="21" spans="1:7" s="12" customFormat="1" ht="15.75" customHeight="1">
      <c r="A21" s="33" t="s">
        <v>9</v>
      </c>
      <c r="B21" s="37" t="s">
        <v>95</v>
      </c>
      <c r="C21" s="16"/>
      <c r="D21" s="17"/>
      <c r="E21" s="5"/>
      <c r="F21" s="15">
        <f>F23</f>
        <v>1057.49</v>
      </c>
      <c r="G21" s="15">
        <f>G22+G23+G24+G25+G26</f>
        <v>1172.87</v>
      </c>
    </row>
    <row r="22" spans="1:7" s="12" customFormat="1" ht="15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5.75" customHeight="1">
      <c r="A23" s="25" t="s">
        <v>12</v>
      </c>
      <c r="B23" s="7"/>
      <c r="C23" s="46" t="s">
        <v>114</v>
      </c>
      <c r="D23" s="32"/>
      <c r="E23" s="47"/>
      <c r="F23" s="15">
        <v>1057.49</v>
      </c>
      <c r="G23" s="15">
        <v>1172.87</v>
      </c>
    </row>
    <row r="24" spans="1:7" s="12" customFormat="1" ht="15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5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5.75" customHeight="1">
      <c r="A26" s="87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5.75" customHeight="1">
      <c r="A27" s="20" t="s">
        <v>16</v>
      </c>
      <c r="B27" s="21" t="s">
        <v>17</v>
      </c>
      <c r="C27" s="22"/>
      <c r="D27" s="23"/>
      <c r="E27" s="48"/>
      <c r="F27" s="15">
        <f>F29+F35</f>
        <v>46731.38</v>
      </c>
      <c r="G27" s="96">
        <f>G28+G29+G30+G31+G32+G33+G34+G35+G36+G37</f>
        <v>47153.94</v>
      </c>
    </row>
    <row r="28" spans="1:7" s="12" customFormat="1" ht="15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5.75" customHeight="1">
      <c r="A29" s="25" t="s">
        <v>20</v>
      </c>
      <c r="B29" s="7"/>
      <c r="C29" s="46" t="s">
        <v>21</v>
      </c>
      <c r="D29" s="32"/>
      <c r="E29" s="47"/>
      <c r="F29" s="15">
        <v>45731</v>
      </c>
      <c r="G29" s="15">
        <v>45977</v>
      </c>
    </row>
    <row r="30" spans="1:7" s="12" customFormat="1" ht="15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5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5.75" customHeight="1">
      <c r="A32" s="25" t="s">
        <v>26</v>
      </c>
      <c r="B32" s="7"/>
      <c r="C32" s="46" t="s">
        <v>27</v>
      </c>
      <c r="D32" s="32"/>
      <c r="E32" s="47"/>
      <c r="F32" s="15"/>
      <c r="G32" s="15"/>
    </row>
    <row r="33" spans="1:7" s="12" customFormat="1" ht="15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5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5.75" customHeight="1">
      <c r="A35" s="25" t="s">
        <v>32</v>
      </c>
      <c r="B35" s="7"/>
      <c r="C35" s="46" t="s">
        <v>33</v>
      </c>
      <c r="D35" s="32"/>
      <c r="E35" s="47"/>
      <c r="F35" s="15">
        <v>1000.38</v>
      </c>
      <c r="G35" s="15">
        <v>1176.94</v>
      </c>
    </row>
    <row r="36" spans="1:7" s="12" customFormat="1" ht="15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5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5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1" customFormat="1" ht="15.75" customHeight="1">
      <c r="A39" s="62" t="s">
        <v>44</v>
      </c>
      <c r="B39" s="4" t="s">
        <v>128</v>
      </c>
      <c r="C39" s="4"/>
      <c r="D39" s="66"/>
      <c r="E39" s="92"/>
      <c r="F39" s="67"/>
      <c r="G39" s="67"/>
    </row>
    <row r="40" spans="1:7" s="12" customFormat="1" ht="15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5.75" customHeight="1">
      <c r="A41" s="3" t="s">
        <v>46</v>
      </c>
      <c r="B41" s="74" t="s">
        <v>47</v>
      </c>
      <c r="C41" s="35"/>
      <c r="D41" s="75"/>
      <c r="E41" s="48"/>
      <c r="F41" s="15">
        <f>F42+F48+F49+F56+F57</f>
        <v>23360.469999999998</v>
      </c>
      <c r="G41" s="15">
        <f>G42+G48+G49+G56+G57</f>
        <v>16618.52</v>
      </c>
    </row>
    <row r="42" spans="1:7" s="12" customFormat="1" ht="15.75" customHeight="1">
      <c r="A42" s="62" t="s">
        <v>9</v>
      </c>
      <c r="B42" s="54" t="s">
        <v>48</v>
      </c>
      <c r="C42" s="56"/>
      <c r="D42" s="76"/>
      <c r="E42" s="48"/>
      <c r="F42" s="15">
        <f>F43+F44+F45+F46+F47</f>
        <v>2509.56</v>
      </c>
      <c r="G42" s="15">
        <f>G44</f>
        <v>2509.56</v>
      </c>
    </row>
    <row r="43" spans="1:7" s="12" customFormat="1" ht="15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5.75" customHeight="1">
      <c r="A44" s="19" t="s">
        <v>12</v>
      </c>
      <c r="B44" s="29"/>
      <c r="C44" s="49" t="s">
        <v>89</v>
      </c>
      <c r="D44" s="50"/>
      <c r="E44" s="47"/>
      <c r="F44" s="15">
        <v>2509.56</v>
      </c>
      <c r="G44" s="15">
        <v>2509.56</v>
      </c>
    </row>
    <row r="45" spans="1:7" s="12" customFormat="1" ht="15.75" customHeight="1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5.75" customHeight="1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5.75" customHeight="1">
      <c r="A47" s="19" t="s">
        <v>91</v>
      </c>
      <c r="B47" s="35"/>
      <c r="C47" s="127" t="s">
        <v>127</v>
      </c>
      <c r="D47" s="128"/>
      <c r="E47" s="47"/>
      <c r="F47" s="15"/>
      <c r="G47" s="15"/>
    </row>
    <row r="48" spans="1:7" s="12" customFormat="1" ht="15.75" customHeight="1">
      <c r="A48" s="62" t="s">
        <v>16</v>
      </c>
      <c r="B48" s="77" t="s">
        <v>107</v>
      </c>
      <c r="C48" s="59"/>
      <c r="D48" s="78"/>
      <c r="E48" s="48"/>
      <c r="F48" s="15">
        <v>1464.51</v>
      </c>
      <c r="G48" s="15">
        <v>84.18</v>
      </c>
    </row>
    <row r="49" spans="1:7" s="12" customFormat="1" ht="15.75" customHeight="1">
      <c r="A49" s="62" t="s">
        <v>36</v>
      </c>
      <c r="B49" s="54" t="s">
        <v>96</v>
      </c>
      <c r="C49" s="56"/>
      <c r="D49" s="76"/>
      <c r="E49" s="48"/>
      <c r="F49" s="15">
        <f>F50+F51+F52+F53+F54+F55</f>
        <v>17199.35</v>
      </c>
      <c r="G49" s="15">
        <v>7159.42</v>
      </c>
    </row>
    <row r="50" spans="1:7" s="12" customFormat="1" ht="15.75" customHeight="1">
      <c r="A50" s="19" t="s">
        <v>38</v>
      </c>
      <c r="B50" s="56"/>
      <c r="C50" s="88" t="s">
        <v>81</v>
      </c>
      <c r="D50" s="58"/>
      <c r="E50" s="48"/>
      <c r="F50" s="15"/>
      <c r="G50" s="15"/>
    </row>
    <row r="51" spans="1:7" s="12" customFormat="1" ht="15.75" customHeight="1">
      <c r="A51" s="89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5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5.75" customHeight="1">
      <c r="A53" s="19" t="s">
        <v>41</v>
      </c>
      <c r="B53" s="29"/>
      <c r="C53" s="127" t="s">
        <v>88</v>
      </c>
      <c r="D53" s="128"/>
      <c r="E53" s="52"/>
      <c r="F53" s="15">
        <v>3042.08</v>
      </c>
      <c r="G53" s="15">
        <v>993.34</v>
      </c>
    </row>
    <row r="54" spans="1:7" s="12" customFormat="1" ht="15.75" customHeight="1">
      <c r="A54" s="19" t="s">
        <v>42</v>
      </c>
      <c r="B54" s="29"/>
      <c r="C54" s="49" t="s">
        <v>82</v>
      </c>
      <c r="D54" s="50"/>
      <c r="E54" s="52"/>
      <c r="F54" s="67">
        <v>12782.02</v>
      </c>
      <c r="G54" s="15">
        <v>6166.08</v>
      </c>
    </row>
    <row r="55" spans="1:7" s="12" customFormat="1" ht="15.75" customHeight="1">
      <c r="A55" s="19" t="s">
        <v>43</v>
      </c>
      <c r="B55" s="29"/>
      <c r="C55" s="49" t="s">
        <v>52</v>
      </c>
      <c r="D55" s="50"/>
      <c r="E55" s="48"/>
      <c r="F55" s="15">
        <v>1375.25</v>
      </c>
      <c r="G55" s="15"/>
    </row>
    <row r="56" spans="1:7" s="12" customFormat="1" ht="15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5.75" customHeight="1">
      <c r="A57" s="62" t="s">
        <v>54</v>
      </c>
      <c r="B57" s="4" t="s">
        <v>55</v>
      </c>
      <c r="C57" s="4"/>
      <c r="D57" s="66"/>
      <c r="E57" s="48"/>
      <c r="F57" s="15">
        <v>2187.05</v>
      </c>
      <c r="G57" s="15">
        <v>6865.36</v>
      </c>
    </row>
    <row r="58" spans="1:7" s="12" customFormat="1" ht="15.75" customHeight="1">
      <c r="A58" s="33"/>
      <c r="B58" s="21" t="s">
        <v>56</v>
      </c>
      <c r="C58" s="22"/>
      <c r="D58" s="23"/>
      <c r="E58" s="48"/>
      <c r="F58" s="67">
        <f>F41+F20</f>
        <v>71149.34</v>
      </c>
      <c r="G58" s="15">
        <f>G20+G40+G41</f>
        <v>64945.33</v>
      </c>
    </row>
    <row r="59" spans="1:7" s="12" customFormat="1" ht="15.75" customHeight="1">
      <c r="A59" s="1" t="s">
        <v>57</v>
      </c>
      <c r="B59" s="13" t="s">
        <v>58</v>
      </c>
      <c r="C59" s="13"/>
      <c r="D59" s="80"/>
      <c r="E59" s="48"/>
      <c r="F59" s="67">
        <f>F60+F61+F62+F63</f>
        <v>48392.56</v>
      </c>
      <c r="G59" s="15">
        <f>G60+G61+G62+G63</f>
        <v>51128.91</v>
      </c>
    </row>
    <row r="60" spans="1:7" s="12" customFormat="1" ht="15.75" customHeight="1">
      <c r="A60" s="33" t="s">
        <v>9</v>
      </c>
      <c r="B60" s="6" t="s">
        <v>59</v>
      </c>
      <c r="C60" s="6"/>
      <c r="D60" s="48"/>
      <c r="E60" s="48"/>
      <c r="F60" s="67"/>
      <c r="G60" s="15">
        <v>2.83</v>
      </c>
    </row>
    <row r="61" spans="1:7" s="12" customFormat="1" ht="15.75" customHeight="1">
      <c r="A61" s="20" t="s">
        <v>16</v>
      </c>
      <c r="B61" s="21" t="s">
        <v>60</v>
      </c>
      <c r="C61" s="22"/>
      <c r="D61" s="23"/>
      <c r="E61" s="81"/>
      <c r="F61" s="97">
        <v>45781.45</v>
      </c>
      <c r="G61" s="24">
        <v>46034.71</v>
      </c>
    </row>
    <row r="62" spans="1:7" s="12" customFormat="1" ht="15.75" customHeight="1">
      <c r="A62" s="33" t="s">
        <v>36</v>
      </c>
      <c r="B62" s="129" t="s">
        <v>102</v>
      </c>
      <c r="C62" s="130"/>
      <c r="D62" s="131"/>
      <c r="E62" s="48"/>
      <c r="F62" s="67">
        <v>1259.83</v>
      </c>
      <c r="G62" s="15">
        <v>3733.64</v>
      </c>
    </row>
    <row r="63" spans="1:7" s="12" customFormat="1" ht="15.75" customHeight="1">
      <c r="A63" s="33" t="s">
        <v>94</v>
      </c>
      <c r="B63" s="6" t="s">
        <v>61</v>
      </c>
      <c r="C63" s="7"/>
      <c r="D63" s="5"/>
      <c r="E63" s="48"/>
      <c r="F63" s="67">
        <v>1351.28</v>
      </c>
      <c r="G63" s="15">
        <v>1357.73</v>
      </c>
    </row>
    <row r="64" spans="1:7" s="12" customFormat="1" ht="15.75" customHeight="1">
      <c r="A64" s="1" t="s">
        <v>62</v>
      </c>
      <c r="B64" s="13" t="s">
        <v>63</v>
      </c>
      <c r="C64" s="34"/>
      <c r="D64" s="14"/>
      <c r="E64" s="48"/>
      <c r="F64" s="15">
        <f>F69</f>
        <v>13245.75</v>
      </c>
      <c r="G64" s="15">
        <f>G65+G69</f>
        <v>5357.3099999999995</v>
      </c>
    </row>
    <row r="65" spans="1:7" s="12" customFormat="1" ht="15.75" customHeight="1">
      <c r="A65" s="33" t="s">
        <v>9</v>
      </c>
      <c r="B65" s="37" t="s">
        <v>64</v>
      </c>
      <c r="C65" s="38"/>
      <c r="D65" s="18"/>
      <c r="E65" s="48"/>
      <c r="F65" s="15">
        <f>F66+F67+F68</f>
        <v>0</v>
      </c>
      <c r="G65" s="15">
        <f>G66+G67+G68</f>
        <v>0</v>
      </c>
    </row>
    <row r="66" spans="1:7" s="12" customFormat="1" ht="15.75" customHeight="1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5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5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5.75" customHeight="1">
      <c r="A69" s="62" t="s">
        <v>16</v>
      </c>
      <c r="B69" s="63" t="s">
        <v>67</v>
      </c>
      <c r="C69" s="64"/>
      <c r="D69" s="65"/>
      <c r="E69" s="66"/>
      <c r="F69" s="67">
        <f>F80+F81+F82+F83</f>
        <v>13245.75</v>
      </c>
      <c r="G69" s="67">
        <f>G70+G71+G72+G73+G74+G75++G78+G79+G80+G81+G82+G83</f>
        <v>5357.3099999999995</v>
      </c>
    </row>
    <row r="70" spans="1:7" s="12" customFormat="1" ht="15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5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5.75" customHeight="1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5.75" customHeight="1">
      <c r="A73" s="86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5.75" customHeight="1">
      <c r="A74" s="33" t="s">
        <v>26</v>
      </c>
      <c r="B74" s="26"/>
      <c r="C74" s="26" t="s">
        <v>84</v>
      </c>
      <c r="D74" s="27"/>
      <c r="E74" s="84"/>
      <c r="F74" s="15"/>
      <c r="G74" s="15"/>
    </row>
    <row r="75" spans="1:7" s="12" customFormat="1" ht="15.75" customHeight="1">
      <c r="A75" s="90" t="s">
        <v>28</v>
      </c>
      <c r="B75" s="64"/>
      <c r="C75" s="85" t="s">
        <v>99</v>
      </c>
      <c r="D75" s="69"/>
      <c r="E75" s="48"/>
      <c r="F75" s="15">
        <f>F76+F77</f>
        <v>0</v>
      </c>
      <c r="G75" s="15">
        <f>G76+G77</f>
        <v>0</v>
      </c>
    </row>
    <row r="76" spans="1:7" s="12" customFormat="1" ht="15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5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5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5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5.75" customHeight="1">
      <c r="A80" s="19" t="s">
        <v>34</v>
      </c>
      <c r="B80" s="7"/>
      <c r="C80" s="46" t="s">
        <v>71</v>
      </c>
      <c r="D80" s="32"/>
      <c r="E80" s="52"/>
      <c r="F80" s="96">
        <v>937.41</v>
      </c>
      <c r="G80" s="15">
        <v>287.48</v>
      </c>
    </row>
    <row r="81" spans="1:7" s="12" customFormat="1" ht="15.75" customHeight="1">
      <c r="A81" s="19" t="s">
        <v>35</v>
      </c>
      <c r="B81" s="7"/>
      <c r="C81" s="46" t="s">
        <v>72</v>
      </c>
      <c r="D81" s="32"/>
      <c r="E81" s="52"/>
      <c r="F81" s="15">
        <v>7238.51</v>
      </c>
      <c r="G81" s="15">
        <v>0</v>
      </c>
    </row>
    <row r="82" spans="1:7" s="12" customFormat="1" ht="15.75" customHeight="1">
      <c r="A82" s="25" t="s">
        <v>122</v>
      </c>
      <c r="B82" s="29"/>
      <c r="C82" s="49" t="s">
        <v>90</v>
      </c>
      <c r="D82" s="50"/>
      <c r="E82" s="52"/>
      <c r="F82" s="15">
        <v>5069.83</v>
      </c>
      <c r="G82" s="15">
        <v>5069.83</v>
      </c>
    </row>
    <row r="83" spans="1:7" s="12" customFormat="1" ht="15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5.75" customHeight="1">
      <c r="A84" s="1" t="s">
        <v>74</v>
      </c>
      <c r="B84" s="39" t="s">
        <v>75</v>
      </c>
      <c r="C84" s="40"/>
      <c r="D84" s="41"/>
      <c r="E84" s="53"/>
      <c r="F84" s="15">
        <f>F85+F86+F89+F90</f>
        <v>9511.03</v>
      </c>
      <c r="G84" s="15">
        <f>G85+G86+G89+G90</f>
        <v>8459.11</v>
      </c>
    </row>
    <row r="85" spans="1:7" s="12" customFormat="1" ht="15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5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5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5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5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5.75" customHeight="1">
      <c r="A90" s="20" t="s">
        <v>44</v>
      </c>
      <c r="B90" s="21" t="s">
        <v>79</v>
      </c>
      <c r="C90" s="22"/>
      <c r="D90" s="23"/>
      <c r="E90" s="48"/>
      <c r="F90" s="96">
        <v>9511.03</v>
      </c>
      <c r="G90" s="15">
        <v>8459.11</v>
      </c>
    </row>
    <row r="91" spans="1:7" s="12" customFormat="1" ht="15.75" customHeight="1">
      <c r="A91" s="25" t="s">
        <v>116</v>
      </c>
      <c r="B91" s="34"/>
      <c r="C91" s="46" t="s">
        <v>103</v>
      </c>
      <c r="D91" s="10"/>
      <c r="E91" s="47"/>
      <c r="F91" s="96">
        <v>1051.92</v>
      </c>
      <c r="G91" s="98">
        <v>-1495.84</v>
      </c>
    </row>
    <row r="92" spans="1:7" s="12" customFormat="1" ht="15.75" customHeight="1">
      <c r="A92" s="25" t="s">
        <v>117</v>
      </c>
      <c r="B92" s="34"/>
      <c r="C92" s="46" t="s">
        <v>104</v>
      </c>
      <c r="D92" s="10"/>
      <c r="E92" s="47"/>
      <c r="F92" s="15">
        <v>8459.11</v>
      </c>
      <c r="G92" s="15">
        <v>9954.95</v>
      </c>
    </row>
    <row r="93" spans="1:7" s="12" customFormat="1" ht="15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4.75" customHeight="1">
      <c r="A94" s="1"/>
      <c r="B94" s="132" t="s">
        <v>118</v>
      </c>
      <c r="C94" s="133"/>
      <c r="D94" s="128"/>
      <c r="E94" s="48"/>
      <c r="F94" s="15">
        <f>F84+F64+F59</f>
        <v>71149.34</v>
      </c>
      <c r="G94" s="15">
        <f>G59+G64+G84+G93</f>
        <v>64945.33</v>
      </c>
    </row>
    <row r="95" spans="1:7" s="12" customFormat="1" ht="12.75" customHeight="1" hidden="1">
      <c r="A95" s="44"/>
      <c r="B95" s="43"/>
      <c r="C95" s="43"/>
      <c r="D95" s="43"/>
      <c r="E95" s="43"/>
      <c r="F95" s="45">
        <f>F94-F58</f>
        <v>0</v>
      </c>
      <c r="G95" s="45">
        <f>G94-G58</f>
        <v>0</v>
      </c>
    </row>
    <row r="96" spans="1:7" s="12" customFormat="1" ht="12.75" customHeight="1">
      <c r="A96" s="108" t="s">
        <v>138</v>
      </c>
      <c r="B96" s="109"/>
      <c r="C96" s="109"/>
      <c r="D96" s="109"/>
      <c r="E96" s="109"/>
      <c r="F96" s="135" t="s">
        <v>137</v>
      </c>
      <c r="G96" s="124"/>
    </row>
    <row r="97" spans="1:7" s="12" customFormat="1" ht="12.75">
      <c r="A97" s="110" t="s">
        <v>131</v>
      </c>
      <c r="B97" s="110"/>
      <c r="C97" s="110"/>
      <c r="D97" s="110"/>
      <c r="E97" s="110"/>
      <c r="F97" s="117" t="s">
        <v>109</v>
      </c>
      <c r="G97" s="117"/>
    </row>
    <row r="98" spans="1:7" s="12" customFormat="1" ht="12.75">
      <c r="A98" s="111" t="s">
        <v>129</v>
      </c>
      <c r="B98" s="112"/>
      <c r="C98" s="112"/>
      <c r="D98" s="112"/>
      <c r="E98" s="79"/>
      <c r="F98" s="9"/>
      <c r="G98" s="9"/>
    </row>
    <row r="99" spans="1:7" s="12" customFormat="1" ht="12.75">
      <c r="A99" s="93"/>
      <c r="B99" s="94"/>
      <c r="C99" s="94"/>
      <c r="D99" s="94"/>
      <c r="E99" s="79"/>
      <c r="F99" s="9"/>
      <c r="G99" s="9"/>
    </row>
    <row r="100" spans="1:7" s="12" customFormat="1" ht="12.75">
      <c r="A100" s="101" t="s">
        <v>135</v>
      </c>
      <c r="B100" s="101"/>
      <c r="C100" s="101"/>
      <c r="D100" s="101"/>
      <c r="E100" s="101"/>
      <c r="F100" s="102" t="s">
        <v>136</v>
      </c>
      <c r="G100" s="102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04" t="s">
        <v>109</v>
      </c>
      <c r="G101" s="104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7">
    <mergeCell ref="F97:G97"/>
    <mergeCell ref="C47:D47"/>
    <mergeCell ref="C53:D53"/>
    <mergeCell ref="B62:D62"/>
    <mergeCell ref="B94:D94"/>
    <mergeCell ref="A12:E12"/>
    <mergeCell ref="F96:G96"/>
    <mergeCell ref="A10:G11"/>
    <mergeCell ref="A13:G13"/>
    <mergeCell ref="A14:G14"/>
    <mergeCell ref="A16:G16"/>
    <mergeCell ref="A17:G17"/>
    <mergeCell ref="E2:G2"/>
    <mergeCell ref="E3:G3"/>
    <mergeCell ref="A7:G7"/>
    <mergeCell ref="A8:G8"/>
    <mergeCell ref="A5:G6"/>
    <mergeCell ref="A9:G9"/>
    <mergeCell ref="A18:G18"/>
    <mergeCell ref="A100:E100"/>
    <mergeCell ref="F100:G100"/>
    <mergeCell ref="A101:E101"/>
    <mergeCell ref="F101:G101"/>
    <mergeCell ref="B19:D19"/>
    <mergeCell ref="A96:E96"/>
    <mergeCell ref="A97:E97"/>
    <mergeCell ref="A98:D98"/>
  </mergeCells>
  <printOptions horizontalCentered="1"/>
  <pageMargins left="0.5511811023622047" right="0.5511811023622047" top="0.6692913385826772" bottom="0.2362204724409449" header="0.31496062992125984" footer="0.1181102362204724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2018-06-06T06:57:51Z</cp:lastPrinted>
  <dcterms:created xsi:type="dcterms:W3CDTF">2009-07-20T14:30:53Z</dcterms:created>
  <dcterms:modified xsi:type="dcterms:W3CDTF">2018-06-08T07:34:56Z</dcterms:modified>
  <cp:category/>
  <cp:version/>
  <cp:contentType/>
  <cp:contentStatus/>
</cp:coreProperties>
</file>